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9120" firstSheet="2" activeTab="2"/>
  </bookViews>
  <sheets>
    <sheet name="Sheet1" sheetId="1" state="hidden" r:id="rId1"/>
    <sheet name="加註說明" sheetId="2" state="hidden" r:id="rId2"/>
    <sheet name="data" sheetId="3" r:id="rId3"/>
  </sheets>
  <externalReferences>
    <externalReference r:id="rId6"/>
    <externalReference r:id="rId7"/>
    <externalReference r:id="rId8"/>
    <externalReference r:id="rId9"/>
    <externalReference r:id="rId10"/>
    <externalReference r:id="rId11"/>
  </externalReferences>
  <definedNames>
    <definedName name="A">'[1]99年度'!$B$8:$H$16</definedName>
    <definedName name="B">'[1]99年度'!$K$6:$Q$20</definedName>
    <definedName name="_xlnm.Print_Area" localSheetId="2">'data'!$A$1:$S$14</definedName>
  </definedNames>
  <calcPr fullCalcOnLoad="1"/>
</workbook>
</file>

<file path=xl/sharedStrings.xml><?xml version="1.0" encoding="utf-8"?>
<sst xmlns="http://schemas.openxmlformats.org/spreadsheetml/2006/main" count="73" uniqueCount="36">
  <si>
    <t>預算數</t>
  </si>
  <si>
    <t>實徵淨額</t>
  </si>
  <si>
    <t>單位：億元</t>
  </si>
  <si>
    <t>營業稅</t>
  </si>
  <si>
    <t>稅課收入</t>
  </si>
  <si>
    <t>稅課收入</t>
  </si>
  <si>
    <t>營業稅</t>
  </si>
  <si>
    <t>單位：億元</t>
  </si>
  <si>
    <t>預算數</t>
  </si>
  <si>
    <t>實徵淨額</t>
  </si>
  <si>
    <t>均key入至百萬元　</t>
  </si>
  <si>
    <t>Net Actual Collection</t>
  </si>
  <si>
    <t>(3)=(1)/(2)</t>
  </si>
  <si>
    <t>(1)</t>
  </si>
  <si>
    <t>(2)</t>
  </si>
  <si>
    <t>Item
of Tax</t>
  </si>
  <si>
    <t>Net Actual
Collection/
Budget
Amount</t>
  </si>
  <si>
    <t>Budget
Amount</t>
  </si>
  <si>
    <t>Land Value Tax</t>
  </si>
  <si>
    <t>Land Value Increment Tax</t>
  </si>
  <si>
    <t>House Tax</t>
  </si>
  <si>
    <t>Vehicle License Tax</t>
  </si>
  <si>
    <t>Stamp Tax</t>
  </si>
  <si>
    <t>Amusement Tax</t>
  </si>
  <si>
    <t>Fiscal Year 2010</t>
  </si>
  <si>
    <t>Data Sources:Accounting Office.</t>
  </si>
  <si>
    <t>Deed Tax</t>
  </si>
  <si>
    <t>Total</t>
  </si>
  <si>
    <t>Fiscal Year 2020</t>
  </si>
  <si>
    <t>Fiscal Year 2021</t>
  </si>
  <si>
    <t>Net Actual
Collection/
Budget
Amount
(%)</t>
  </si>
  <si>
    <t>Net Actual Collection and Budget Amount, Taichung City (2018-2022)</t>
  </si>
  <si>
    <t>Fiscal Year 2018</t>
  </si>
  <si>
    <t>Fiscal Year 2019</t>
  </si>
  <si>
    <t>Fiscal Year 2022</t>
  </si>
  <si>
    <r>
      <t>Unit</t>
    </r>
    <r>
      <rPr>
        <sz val="9"/>
        <color indexed="8"/>
        <rFont val="標楷體"/>
        <family val="4"/>
      </rPr>
      <t>：</t>
    </r>
    <r>
      <rPr>
        <sz val="9"/>
        <color indexed="8"/>
        <rFont val="Times New Roman"/>
        <family val="1"/>
      </rPr>
      <t>NT$1,000,000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</si>
</sst>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退"/>
    <numFmt numFmtId="178" formatCode="_(* #,##0_);_(* \(#,##0\);_(* &quot;-&quot;_);_(@_)"/>
    <numFmt numFmtId="179" formatCode="#,##0.0_ "/>
    <numFmt numFmtId="180" formatCode="#,##0_ "/>
    <numFmt numFmtId="181" formatCode="#,##0.00_ "/>
    <numFmt numFmtId="182" formatCode="0.000_ "/>
    <numFmt numFmtId="183" formatCode="0.0000_ "/>
    <numFmt numFmtId="184" formatCode="0.00000_ "/>
    <numFmt numFmtId="185" formatCode="0.000000_ "/>
    <numFmt numFmtId="186" formatCode="0.0000000_ "/>
  </numFmts>
  <fonts count="68">
    <font>
      <sz val="12"/>
      <name val="新細明體"/>
      <family val="1"/>
    </font>
    <font>
      <sz val="12"/>
      <color indexed="8"/>
      <name val="新細明體"/>
      <family val="1"/>
    </font>
    <font>
      <sz val="14"/>
      <name val="標楷體"/>
      <family val="4"/>
    </font>
    <font>
      <sz val="9"/>
      <name val="細明體"/>
      <family val="3"/>
    </font>
    <font>
      <sz val="12"/>
      <name val="標楷體"/>
      <family val="4"/>
    </font>
    <font>
      <b/>
      <sz val="14"/>
      <color indexed="10"/>
      <name val="標楷體"/>
      <family val="4"/>
    </font>
    <font>
      <sz val="9"/>
      <name val="新細明體"/>
      <family val="1"/>
    </font>
    <font>
      <b/>
      <sz val="8"/>
      <name val="Times New Roman"/>
      <family val="1"/>
    </font>
    <font>
      <sz val="9"/>
      <color indexed="8"/>
      <name val="Times New Roman"/>
      <family val="1"/>
    </font>
    <font>
      <b/>
      <sz val="8"/>
      <color indexed="8"/>
      <name val="Times New Roman"/>
      <family val="1"/>
    </font>
    <font>
      <sz val="7.5"/>
      <name val="Times New Roman"/>
      <family val="1"/>
    </font>
    <font>
      <sz val="9"/>
      <color indexed="8"/>
      <name val="標楷體"/>
      <family val="4"/>
    </font>
    <font>
      <sz val="15"/>
      <color indexed="8"/>
      <name val="Times New Roman"/>
      <family val="1"/>
    </font>
    <font>
      <sz val="12"/>
      <color indexed="8"/>
      <name val="Times New Roman"/>
      <family val="1"/>
    </font>
    <font>
      <sz val="11"/>
      <name val="Times New Roman"/>
      <family val="1"/>
    </font>
    <font>
      <sz val="7"/>
      <name val="Times New Roman"/>
      <family val="1"/>
    </font>
    <font>
      <sz val="8"/>
      <color indexed="8"/>
      <name val="Times New Roman"/>
      <family val="1"/>
    </font>
    <font>
      <sz val="12"/>
      <name val="Times New Roman"/>
      <family val="1"/>
    </font>
    <font>
      <b/>
      <sz val="15.25"/>
      <color indexed="8"/>
      <name val="標楷體"/>
      <family val="4"/>
    </font>
    <font>
      <b/>
      <sz val="12"/>
      <color indexed="42"/>
      <name val="標楷體"/>
      <family val="4"/>
    </font>
    <font>
      <b/>
      <sz val="18.4"/>
      <color indexed="8"/>
      <name val="標楷體"/>
      <family val="4"/>
    </font>
    <font>
      <b/>
      <sz val="18.4"/>
      <color indexed="16"/>
      <name val="標楷體"/>
      <family val="4"/>
    </font>
    <font>
      <b/>
      <sz val="18.4"/>
      <color indexed="10"/>
      <name val="標楷體"/>
      <family val="4"/>
    </font>
    <font>
      <b/>
      <sz val="20.25"/>
      <color indexed="8"/>
      <name val="標楷體"/>
      <family val="4"/>
    </font>
    <font>
      <b/>
      <sz val="13"/>
      <color indexed="8"/>
      <name val="標楷體"/>
      <family val="4"/>
    </font>
    <font>
      <b/>
      <sz val="12"/>
      <color indexed="8"/>
      <name val="標楷體"/>
      <family val="4"/>
    </font>
    <font>
      <b/>
      <sz val="14.7"/>
      <color indexed="8"/>
      <name val="標楷體"/>
      <family val="4"/>
    </font>
    <font>
      <b/>
      <sz val="14.7"/>
      <color indexed="12"/>
      <name val="標楷體"/>
      <family val="4"/>
    </font>
    <font>
      <b/>
      <sz val="14.7"/>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i/>
      <sz val="24"/>
      <color indexed="42"/>
      <name val="標楷體"/>
      <family val="4"/>
    </font>
    <font>
      <b/>
      <sz val="11.75"/>
      <color indexed="42"/>
      <name val="標楷體"/>
      <family val="4"/>
    </font>
    <font>
      <b/>
      <i/>
      <sz val="23"/>
      <color indexed="8"/>
      <name val="標楷體"/>
      <family val="4"/>
    </font>
    <font>
      <b/>
      <sz val="14"/>
      <color indexed="8"/>
      <name val="標楷體"/>
      <family val="4"/>
    </font>
    <font>
      <b/>
      <sz val="11"/>
      <color indexed="8"/>
      <name val="標楷體"/>
      <family val="4"/>
    </font>
    <font>
      <b/>
      <sz val="9"/>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style="thin"/>
      <right style="thin"/>
      <top style="thin"/>
      <bottom/>
    </border>
    <border>
      <left style="thin"/>
      <right style="thin"/>
      <top/>
      <bottom/>
    </border>
    <border>
      <left/>
      <right style="thin"/>
      <top/>
      <bottom/>
    </border>
    <border>
      <left style="medium"/>
      <right style="thin"/>
      <top/>
      <bottom/>
    </border>
    <border>
      <left style="medium"/>
      <right style="thin"/>
      <top style="thin"/>
      <bottom/>
    </border>
    <border>
      <left/>
      <right style="thin"/>
      <top/>
      <bottom style="medium"/>
    </border>
    <border>
      <left/>
      <right/>
      <top/>
      <bottom style="medium"/>
    </border>
    <border>
      <left style="medium"/>
      <right style="thin"/>
      <top/>
      <bottom style="medium"/>
    </border>
    <border>
      <left/>
      <right style="medium"/>
      <top/>
      <bottom style="medium"/>
    </border>
    <border>
      <left style="thin"/>
      <right/>
      <top/>
      <bottom style="mediu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right style="medium"/>
      <top style="thin"/>
      <bottom/>
    </border>
    <border>
      <left style="thin"/>
      <right style="medium"/>
      <top style="thin"/>
      <bottom/>
    </border>
    <border>
      <left style="thin"/>
      <right/>
      <top style="thin"/>
      <botto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right style="medium"/>
      <top/>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56">
    <xf numFmtId="0" fontId="0" fillId="0" borderId="0" xfId="0" applyAlignment="1">
      <alignment/>
    </xf>
    <xf numFmtId="1" fontId="0" fillId="0" borderId="10" xfId="0" applyNumberFormat="1" applyBorder="1" applyAlignment="1">
      <alignment/>
    </xf>
    <xf numFmtId="0" fontId="4" fillId="0" borderId="0" xfId="0" applyFont="1" applyBorder="1" applyAlignment="1">
      <alignment horizontal="centerContinuous"/>
    </xf>
    <xf numFmtId="0" fontId="0" fillId="0" borderId="0" xfId="0" applyAlignment="1">
      <alignment horizontal="right"/>
    </xf>
    <xf numFmtId="0" fontId="0" fillId="0" borderId="0" xfId="0" applyAlignment="1">
      <alignment/>
    </xf>
    <xf numFmtId="0" fontId="0" fillId="0" borderId="0" xfId="0" applyBorder="1" applyAlignment="1">
      <alignment/>
    </xf>
    <xf numFmtId="0" fontId="0" fillId="0" borderId="0" xfId="0" applyFill="1" applyAlignment="1">
      <alignment/>
    </xf>
    <xf numFmtId="0" fontId="4" fillId="0" borderId="10" xfId="0" applyFont="1" applyBorder="1" applyAlignment="1">
      <alignment horizontal="centerContinuous"/>
    </xf>
    <xf numFmtId="1" fontId="0" fillId="0" borderId="10" xfId="0" applyNumberFormat="1" applyFill="1" applyBorder="1" applyAlignment="1">
      <alignment/>
    </xf>
    <xf numFmtId="0" fontId="2" fillId="0" borderId="11" xfId="0" applyFont="1" applyBorder="1" applyAlignment="1">
      <alignment horizontal="center" vertical="center"/>
    </xf>
    <xf numFmtId="0" fontId="4" fillId="0" borderId="12" xfId="0" applyFont="1" applyBorder="1" applyAlignment="1">
      <alignment horizontal="center" vertical="center"/>
    </xf>
    <xf numFmtId="1" fontId="0" fillId="0" borderId="13" xfId="0" applyNumberFormat="1" applyBorder="1" applyAlignment="1">
      <alignment/>
    </xf>
    <xf numFmtId="1" fontId="0" fillId="0" borderId="0" xfId="0" applyNumberFormat="1" applyBorder="1" applyAlignment="1">
      <alignment/>
    </xf>
    <xf numFmtId="0" fontId="4" fillId="0" borderId="10" xfId="0" applyFont="1" applyFill="1" applyBorder="1" applyAlignment="1">
      <alignment horizontal="centerContinuous"/>
    </xf>
    <xf numFmtId="177" fontId="0" fillId="0" borderId="10" xfId="0" applyNumberFormat="1" applyBorder="1" applyAlignment="1">
      <alignment/>
    </xf>
    <xf numFmtId="176" fontId="0" fillId="0" borderId="10" xfId="0" applyNumberFormat="1" applyBorder="1" applyAlignment="1">
      <alignment/>
    </xf>
    <xf numFmtId="0" fontId="0" fillId="0" borderId="10" xfId="0" applyBorder="1" applyAlignment="1">
      <alignment/>
    </xf>
    <xf numFmtId="0" fontId="12" fillId="0" borderId="0" xfId="0" applyFont="1" applyFill="1" applyAlignment="1">
      <alignment horizontal="center" vertical="center" wrapText="1"/>
    </xf>
    <xf numFmtId="0" fontId="17" fillId="0" borderId="0" xfId="0" applyFont="1" applyFill="1" applyAlignment="1">
      <alignment/>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5" fillId="0" borderId="1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178" fontId="7" fillId="0" borderId="23" xfId="0"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9" fontId="7" fillId="0" borderId="25" xfId="0" applyNumberFormat="1" applyFont="1" applyFill="1" applyBorder="1" applyAlignment="1">
      <alignment horizontal="center" vertical="center"/>
    </xf>
    <xf numFmtId="181" fontId="7" fillId="0" borderId="26" xfId="0" applyNumberFormat="1" applyFont="1" applyFill="1" applyBorder="1" applyAlignment="1">
      <alignment horizontal="center" vertical="center"/>
    </xf>
    <xf numFmtId="0" fontId="16" fillId="0" borderId="27" xfId="0" applyFont="1" applyFill="1" applyBorder="1" applyAlignment="1">
      <alignment horizontal="center" vertical="center" wrapText="1"/>
    </xf>
    <xf numFmtId="178" fontId="10" fillId="0" borderId="16" xfId="0" applyNumberFormat="1" applyFont="1" applyFill="1" applyBorder="1" applyAlignment="1">
      <alignment horizontal="center" vertical="center"/>
    </xf>
    <xf numFmtId="178" fontId="10" fillId="0" borderId="12" xfId="0" applyNumberFormat="1" applyFont="1" applyFill="1" applyBorder="1" applyAlignment="1">
      <alignment horizontal="center" vertical="center"/>
    </xf>
    <xf numFmtId="179" fontId="10" fillId="0" borderId="28" xfId="0" applyNumberFormat="1" applyFont="1" applyFill="1" applyBorder="1" applyAlignment="1">
      <alignment horizontal="center" vertical="center"/>
    </xf>
    <xf numFmtId="181" fontId="10" fillId="0" borderId="29" xfId="0" applyNumberFormat="1" applyFont="1" applyFill="1" applyBorder="1" applyAlignment="1">
      <alignment horizontal="center" vertical="center"/>
    </xf>
    <xf numFmtId="0" fontId="16" fillId="0" borderId="30" xfId="0" applyFont="1" applyFill="1" applyBorder="1" applyAlignment="1">
      <alignment horizontal="center" vertical="center" wrapText="1"/>
    </xf>
    <xf numFmtId="178" fontId="10" fillId="0" borderId="31" xfId="0" applyNumberFormat="1" applyFont="1" applyFill="1" applyBorder="1" applyAlignment="1">
      <alignment horizontal="center" vertical="center"/>
    </xf>
    <xf numFmtId="178" fontId="10" fillId="0" borderId="32" xfId="0" applyNumberFormat="1" applyFont="1" applyFill="1" applyBorder="1" applyAlignment="1">
      <alignment horizontal="center" vertical="center"/>
    </xf>
    <xf numFmtId="179" fontId="10" fillId="0" borderId="33" xfId="0" applyNumberFormat="1" applyFont="1" applyFill="1" applyBorder="1" applyAlignment="1">
      <alignment horizontal="center" vertical="center"/>
    </xf>
    <xf numFmtId="181" fontId="10" fillId="0" borderId="34" xfId="0" applyNumberFormat="1" applyFont="1" applyFill="1" applyBorder="1" applyAlignment="1">
      <alignment horizontal="center" vertical="center"/>
    </xf>
    <xf numFmtId="0" fontId="0" fillId="0" borderId="35" xfId="0" applyBorder="1" applyAlignment="1">
      <alignment horizontal="center"/>
    </xf>
    <xf numFmtId="0" fontId="5" fillId="0" borderId="0" xfId="0" applyFont="1" applyAlignment="1">
      <alignment/>
    </xf>
    <xf numFmtId="0" fontId="8" fillId="0" borderId="18" xfId="0" applyFont="1" applyFill="1" applyBorder="1" applyAlignment="1">
      <alignment horizontal="right" wrapText="1"/>
    </xf>
    <xf numFmtId="0" fontId="12" fillId="0" borderId="0" xfId="0" applyFont="1" applyFill="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1" u="none" baseline="0">
                <a:solidFill>
                  <a:srgbClr val="CCFFCC"/>
                </a:solidFill>
              </a:rPr>
              <a:t>本處歷年稅收實徵淨額與預算數比較</a:t>
            </a:r>
          </a:p>
        </c:rich>
      </c:tx>
      <c:layout>
        <c:manualLayout>
          <c:xMode val="factor"/>
          <c:yMode val="factor"/>
          <c:x val="0.019"/>
          <c:y val="-0.0125"/>
        </c:manualLayout>
      </c:layout>
      <c:spPr>
        <a:noFill/>
        <a:ln w="3175">
          <a:noFill/>
        </a:ln>
      </c:spPr>
    </c:title>
    <c:plotArea>
      <c:layout>
        <c:manualLayout>
          <c:xMode val="edge"/>
          <c:yMode val="edge"/>
          <c:x val="0.05925"/>
          <c:y val="0.1435"/>
          <c:w val="0.88325"/>
          <c:h val="0.79375"/>
        </c:manualLayout>
      </c:layout>
      <c:barChart>
        <c:barDir val="col"/>
        <c:grouping val="clustered"/>
        <c:varyColors val="0"/>
        <c:ser>
          <c:idx val="0"/>
          <c:order val="0"/>
          <c:tx>
            <c:strRef>
              <c:f>Sheet1!$B$2</c:f>
              <c:strCache>
                <c:ptCount val="1"/>
                <c:pt idx="0">
                  <c:v>預算數</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Sheet1!$B$3:$B$12</c:f>
              <c:numCache/>
            </c:numRef>
          </c:val>
        </c:ser>
        <c:ser>
          <c:idx val="1"/>
          <c:order val="1"/>
          <c:tx>
            <c:strRef>
              <c:f>Sheet1!$C$2</c:f>
              <c:strCache>
                <c:ptCount val="1"/>
                <c:pt idx="0">
                  <c:v>實徵淨額</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Sheet1!$C$3:$C$12</c:f>
              <c:numCache/>
            </c:numRef>
          </c:val>
        </c:ser>
        <c:axId val="46101146"/>
        <c:axId val="12257131"/>
      </c:barChart>
      <c:catAx>
        <c:axId val="46101146"/>
        <c:scaling>
          <c:orientation val="minMax"/>
        </c:scaling>
        <c:axPos val="b"/>
        <c:title>
          <c:tx>
            <c:rich>
              <a:bodyPr vert="horz" rot="0" anchor="ctr"/>
              <a:lstStyle/>
              <a:p>
                <a:pPr algn="ctr">
                  <a:defRPr/>
                </a:pPr>
                <a:r>
                  <a:rPr lang="en-US" cap="none" sz="1200" b="1" i="0" u="none" baseline="0">
                    <a:solidFill>
                      <a:srgbClr val="CCFFCC"/>
                    </a:solidFill>
                  </a:rPr>
                  <a:t>年度</a:t>
                </a:r>
              </a:p>
            </c:rich>
          </c:tx>
          <c:layout>
            <c:manualLayout>
              <c:xMode val="factor"/>
              <c:yMode val="factor"/>
              <c:x val="0.006"/>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12257131"/>
        <c:crosses val="autoZero"/>
        <c:auto val="1"/>
        <c:lblOffset val="100"/>
        <c:tickLblSkip val="1"/>
        <c:noMultiLvlLbl val="0"/>
      </c:catAx>
      <c:valAx>
        <c:axId val="12257131"/>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46101146"/>
        <c:crossesAt val="1"/>
        <c:crossBetween val="between"/>
        <c:dispUnits/>
        <c:majorUnit val="50"/>
      </c:valAx>
      <c:spPr>
        <a:solidFill>
          <a:srgbClr val="CCFFCC"/>
        </a:solidFill>
        <a:ln w="12700">
          <a:solidFill>
            <a:srgbClr val="808080"/>
          </a:solidFill>
        </a:ln>
      </c:spPr>
    </c:plotArea>
    <c:legend>
      <c:legendPos val="r"/>
      <c:legendEntry>
        <c:idx val="0"/>
        <c:txPr>
          <a:bodyPr vert="horz" rot="0"/>
          <a:lstStyle/>
          <a:p>
            <a:pPr>
              <a:defRPr lang="en-US" cap="none" sz="1840" b="1" i="0" u="none" baseline="0">
                <a:solidFill>
                  <a:srgbClr val="FF0000"/>
                </a:solidFill>
              </a:defRPr>
            </a:pPr>
          </a:p>
        </c:txPr>
      </c:legendEntry>
      <c:legendEntry>
        <c:idx val="1"/>
        <c:txPr>
          <a:bodyPr vert="horz" rot="0"/>
          <a:lstStyle/>
          <a:p>
            <a:pPr>
              <a:defRPr lang="en-US" cap="none" sz="1840" b="1" i="0" u="none" baseline="0">
                <a:solidFill>
                  <a:srgbClr val="800000"/>
                </a:solidFill>
              </a:defRPr>
            </a:pPr>
          </a:p>
        </c:txPr>
      </c:legendEntry>
      <c:layout>
        <c:manualLayout>
          <c:xMode val="edge"/>
          <c:yMode val="edge"/>
          <c:x val="0.6005"/>
          <c:y val="0.14425"/>
          <c:w val="0.3075"/>
          <c:h val="0.24275"/>
        </c:manualLayout>
      </c:layout>
      <c:overlay val="0"/>
      <c:spPr>
        <a:solidFill>
          <a:srgbClr val="FFFFCC"/>
        </a:solidFill>
        <a:ln w="3175">
          <a:solidFill>
            <a:srgbClr val="000000"/>
          </a:solidFill>
        </a:ln>
      </c:spPr>
      <c:txPr>
        <a:bodyPr vert="horz" rot="0"/>
        <a:lstStyle/>
        <a:p>
          <a:pPr>
            <a:defRPr lang="en-US" cap="none" sz="1840" b="1" i="0" u="none" baseline="0">
              <a:solidFill>
                <a:srgbClr val="000000"/>
              </a:solidFill>
            </a:defRPr>
          </a:pPr>
        </a:p>
      </c:txPr>
    </c:legend>
    <c:plotVisOnly val="1"/>
    <c:dispBlanksAs val="gap"/>
    <c:showDLblsOverMax val="0"/>
  </c:chart>
  <c:spPr>
    <a:solidFill>
      <a:srgbClr val="339966"/>
    </a:solidFill>
    <a:ln w="3175">
      <a:solidFill>
        <a:srgbClr val="000000"/>
      </a:solidFill>
    </a:ln>
  </c:spPr>
  <c:txPr>
    <a:bodyPr vert="horz" rot="0"/>
    <a:lstStyle/>
    <a:p>
      <a:pPr>
        <a:defRPr lang="en-US" cap="none" sz="1525"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1" u="none" baseline="0">
                <a:solidFill>
                  <a:srgbClr val="000000"/>
                </a:solidFill>
              </a:rPr>
              <a:t>本局歷年稅收實徵淨額與預算數比較圖</a:t>
            </a:r>
          </a:p>
        </c:rich>
      </c:tx>
      <c:layout>
        <c:manualLayout>
          <c:xMode val="factor"/>
          <c:yMode val="factor"/>
          <c:x val="-0.0065"/>
          <c:y val="-0.02025"/>
        </c:manualLayout>
      </c:layout>
      <c:spPr>
        <a:noFill/>
        <a:ln w="3175">
          <a:noFill/>
        </a:ln>
      </c:spPr>
    </c:title>
    <c:plotArea>
      <c:layout>
        <c:manualLayout>
          <c:xMode val="edge"/>
          <c:yMode val="edge"/>
          <c:x val="0.04525"/>
          <c:y val="0.1845"/>
          <c:w val="0.888"/>
          <c:h val="0.699"/>
        </c:manualLayout>
      </c:layout>
      <c:barChart>
        <c:barDir val="col"/>
        <c:grouping val="clustered"/>
        <c:varyColors val="0"/>
        <c:ser>
          <c:idx val="0"/>
          <c:order val="0"/>
          <c:spPr>
            <a:gradFill rotWithShape="1">
              <a:gsLst>
                <a:gs pos="0">
                  <a:srgbClr val="FF99CC"/>
                </a:gs>
                <a:gs pos="100000">
                  <a:srgbClr val="FF0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ser>
          <c:idx val="1"/>
          <c:order val="1"/>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axId val="43205316"/>
        <c:axId val="53303525"/>
      </c:barChart>
      <c:catAx>
        <c:axId val="43205316"/>
        <c:scaling>
          <c:orientation val="minMax"/>
        </c:scaling>
        <c:axPos val="b"/>
        <c:title>
          <c:tx>
            <c:rich>
              <a:bodyPr vert="horz" rot="0" anchor="ctr"/>
              <a:lstStyle/>
              <a:p>
                <a:pPr algn="ctr">
                  <a:defRPr/>
                </a:pPr>
                <a:r>
                  <a:rPr lang="en-US" cap="none" sz="1300" b="1" i="0" u="none" baseline="0">
                    <a:solidFill>
                      <a:srgbClr val="000000"/>
                    </a:solidFill>
                  </a:rPr>
                  <a:t>年度</a:t>
                </a:r>
              </a:p>
            </c:rich>
          </c:tx>
          <c:layout>
            <c:manualLayout>
              <c:xMode val="factor"/>
              <c:yMode val="factor"/>
              <c:x val="0.0092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53303525"/>
        <c:crosses val="autoZero"/>
        <c:auto val="1"/>
        <c:lblOffset val="100"/>
        <c:tickLblSkip val="1"/>
        <c:noMultiLvlLbl val="0"/>
      </c:catAx>
      <c:valAx>
        <c:axId val="53303525"/>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FFFFCC"/>
            </a:solidFill>
          </a:ln>
        </c:spPr>
        <c:txPr>
          <a:bodyPr vert="horz" rot="0"/>
          <a:lstStyle/>
          <a:p>
            <a:pPr>
              <a:defRPr lang="en-US" cap="none" sz="1300" b="1" i="0" u="none" baseline="0">
                <a:solidFill>
                  <a:srgbClr val="000000"/>
                </a:solidFill>
              </a:defRPr>
            </a:pPr>
          </a:p>
        </c:txPr>
        <c:crossAx val="43205316"/>
        <c:crossesAt val="1"/>
        <c:crossBetween val="between"/>
        <c:dispUnits/>
        <c:majorUnit val="50"/>
      </c:valAx>
      <c:spPr>
        <a:solidFill>
          <a:srgbClr val="FFFFCC"/>
        </a:solidFill>
        <a:ln w="12700">
          <a:solidFill>
            <a:srgbClr val="808080"/>
          </a:solidFill>
        </a:ln>
      </c:spPr>
    </c:plotArea>
    <c:legend>
      <c:legendPos val="r"/>
      <c:legendEntry>
        <c:idx val="0"/>
        <c:txPr>
          <a:bodyPr vert="horz" rot="0"/>
          <a:lstStyle/>
          <a:p>
            <a:pPr>
              <a:defRPr lang="en-US" cap="none" sz="1470" b="1" i="0" u="none" baseline="0">
                <a:solidFill>
                  <a:srgbClr val="FF0000"/>
                </a:solidFill>
              </a:defRPr>
            </a:pPr>
          </a:p>
        </c:txPr>
      </c:legendEntry>
      <c:legendEntry>
        <c:idx val="1"/>
        <c:txPr>
          <a:bodyPr vert="horz" rot="0"/>
          <a:lstStyle/>
          <a:p>
            <a:pPr>
              <a:defRPr lang="en-US" cap="none" sz="1470" b="1" i="0" u="none" baseline="0">
                <a:solidFill>
                  <a:srgbClr val="0000FF"/>
                </a:solidFill>
              </a:defRPr>
            </a:pPr>
          </a:p>
        </c:txPr>
      </c:legendEntry>
      <c:layout>
        <c:manualLayout>
          <c:xMode val="edge"/>
          <c:yMode val="edge"/>
          <c:x val="0.34175"/>
          <c:y val="0.227"/>
          <c:w val="0.17625"/>
          <c:h val="0.108"/>
        </c:manualLayout>
      </c:layout>
      <c:overlay val="0"/>
      <c:spPr>
        <a:solidFill>
          <a:srgbClr val="FFFFCC"/>
        </a:solidFill>
        <a:ln w="3175">
          <a:noFill/>
        </a:ln>
      </c:spPr>
      <c:txPr>
        <a:bodyPr vert="horz" rot="0"/>
        <a:lstStyle/>
        <a:p>
          <a:pPr>
            <a:defRPr lang="en-US" cap="none" sz="1470" b="1" i="0" u="none" baseline="0">
              <a:solidFill>
                <a:srgbClr val="000000"/>
              </a:solidFill>
            </a:defRPr>
          </a:pPr>
        </a:p>
      </c:txPr>
    </c:legend>
    <c:plotVisOnly val="1"/>
    <c:dispBlanksAs val="gap"/>
    <c:showDLblsOverMax val="0"/>
  </c:chart>
  <c:spPr>
    <a:solidFill>
      <a:srgbClr val="CCFFFF"/>
    </a:solidFill>
    <a:ln w="3175">
      <a:noFill/>
    </a:ln>
  </c:spPr>
  <c:txPr>
    <a:bodyPr vert="horz" rot="0"/>
    <a:lstStyle/>
    <a:p>
      <a:pPr>
        <a:defRPr lang="en-US" cap="none" sz="2025"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0.533</cdr:y>
    </cdr:from>
    <cdr:to>
      <cdr:x>0.05925</cdr:x>
      <cdr:y>0.9365</cdr:y>
    </cdr:to>
    <cdr:sp>
      <cdr:nvSpPr>
        <cdr:cNvPr id="1" name="Text Box 1"/>
        <cdr:cNvSpPr txBox="1">
          <a:spLocks noChangeArrowheads="1"/>
        </cdr:cNvSpPr>
      </cdr:nvSpPr>
      <cdr:spPr>
        <a:xfrm>
          <a:off x="38100" y="2466975"/>
          <a:ext cx="342900" cy="1876425"/>
        </a:xfrm>
        <a:prstGeom prst="rect">
          <a:avLst/>
        </a:prstGeom>
        <a:noFill/>
        <a:ln w="9525" cmpd="sng">
          <a:noFill/>
        </a:ln>
      </cdr:spPr>
      <cdr:txBody>
        <a:bodyPr vertOverflow="clip" wrap="square" lIns="36576" tIns="0" rIns="0" bIns="0" vert="wordArtVertRtl"/>
        <a:p>
          <a:pPr algn="l">
            <a:defRPr/>
          </a:pPr>
          <a:r>
            <a:rPr lang="en-US" cap="none" sz="1175" b="1" i="0" u="none" baseline="0">
              <a:solidFill>
                <a:srgbClr val="CCFFCC"/>
              </a:solidFill>
              <a:latin typeface="標楷體"/>
              <a:ea typeface="標楷體"/>
              <a:cs typeface="標楷體"/>
            </a:rPr>
            <a:t>單位</a:t>
          </a:r>
          <a:r>
            <a:rPr lang="en-US" cap="none" sz="1200" b="1" i="0" u="none" baseline="0">
              <a:solidFill>
                <a:srgbClr val="CCFFCC"/>
              </a:solidFill>
              <a:latin typeface="標楷體"/>
              <a:ea typeface="標楷體"/>
              <a:cs typeface="標楷體"/>
            </a:rPr>
            <a:t>：</a:t>
          </a:r>
          <a:r>
            <a:rPr lang="en-US" cap="none" sz="1175" b="1" i="0" u="none" baseline="0">
              <a:solidFill>
                <a:srgbClr val="CCFFCC"/>
              </a:solidFill>
              <a:latin typeface="標楷體"/>
              <a:ea typeface="標楷體"/>
              <a:cs typeface="標楷體"/>
            </a:rPr>
            <a:t>億元</a:t>
          </a:r>
        </a:p>
      </cdr:txBody>
    </cdr:sp>
  </cdr:relSizeAnchor>
  <cdr:relSizeAnchor xmlns:cdr="http://schemas.openxmlformats.org/drawingml/2006/chartDrawing">
    <cdr:from>
      <cdr:x>0.07525</cdr:x>
      <cdr:y>0.9365</cdr:y>
    </cdr:from>
    <cdr:to>
      <cdr:x>0.69875</cdr:x>
      <cdr:y>0.99175</cdr:y>
    </cdr:to>
    <cdr:sp>
      <cdr:nvSpPr>
        <cdr:cNvPr id="2" name="Text Box 2"/>
        <cdr:cNvSpPr txBox="1">
          <a:spLocks noChangeArrowheads="1"/>
        </cdr:cNvSpPr>
      </cdr:nvSpPr>
      <cdr:spPr>
        <a:xfrm>
          <a:off x="495300" y="4343400"/>
          <a:ext cx="4124325" cy="257175"/>
        </a:xfrm>
        <a:prstGeom prst="rect">
          <a:avLst/>
        </a:prstGeom>
        <a:noFill/>
        <a:ln w="9525" cmpd="sng">
          <a:noFill/>
        </a:ln>
      </cdr:spPr>
      <cdr:txBody>
        <a:bodyPr vertOverflow="clip" wrap="square" lIns="36576" tIns="27432" rIns="0" bIns="0"/>
        <a:p>
          <a:pPr algn="l">
            <a:defRPr/>
          </a:pPr>
          <a:r>
            <a:rPr lang="en-US" cap="none" sz="1175" b="1" i="0" u="none" baseline="0">
              <a:solidFill>
                <a:srgbClr val="CCFFCC"/>
              </a:solidFill>
              <a:latin typeface="標楷體"/>
              <a:ea typeface="標楷體"/>
              <a:cs typeface="標楷體"/>
            </a:rPr>
            <a:t>附註：</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年度包括</a:t>
          </a:r>
          <a:r>
            <a:rPr lang="en-US" cap="none" sz="1175" b="1" i="0" u="none" baseline="0">
              <a:solidFill>
                <a:srgbClr val="CCFFCC"/>
              </a:solidFill>
              <a:latin typeface="標楷體"/>
              <a:ea typeface="標楷體"/>
              <a:cs typeface="標楷體"/>
            </a:rPr>
            <a:t>88</a:t>
          </a:r>
          <a:r>
            <a:rPr lang="en-US" cap="none" sz="1175" b="1" i="0" u="none" baseline="0">
              <a:solidFill>
                <a:srgbClr val="CCFFCC"/>
              </a:solidFill>
              <a:latin typeface="標楷體"/>
              <a:ea typeface="標楷體"/>
              <a:cs typeface="標楷體"/>
            </a:rPr>
            <a:t>下半年及</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123825</xdr:rowOff>
    </xdr:from>
    <xdr:to>
      <xdr:col>9</xdr:col>
      <xdr:colOff>447675</xdr:colOff>
      <xdr:row>34</xdr:row>
      <xdr:rowOff>152400</xdr:rowOff>
    </xdr:to>
    <xdr:graphicFrame>
      <xdr:nvGraphicFramePr>
        <xdr:cNvPr id="1" name="Chart 1"/>
        <xdr:cNvGraphicFramePr/>
      </xdr:nvGraphicFramePr>
      <xdr:xfrm>
        <a:off x="0" y="2686050"/>
        <a:ext cx="6619875" cy="463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0.10375</cdr:y>
    </cdr:from>
    <cdr:to>
      <cdr:x>0.14775</cdr:x>
      <cdr:y>0.158</cdr:y>
    </cdr:to>
    <cdr:sp>
      <cdr:nvSpPr>
        <cdr:cNvPr id="1" name="Text Box 1"/>
        <cdr:cNvSpPr txBox="1">
          <a:spLocks noChangeArrowheads="1"/>
        </cdr:cNvSpPr>
      </cdr:nvSpPr>
      <cdr:spPr>
        <a:xfrm>
          <a:off x="28575" y="542925"/>
          <a:ext cx="1257300" cy="285750"/>
        </a:xfrm>
        <a:prstGeom prst="rect">
          <a:avLst/>
        </a:prstGeom>
        <a:noFill/>
        <a:ln w="9525" cmpd="sng">
          <a:noFill/>
        </a:ln>
      </cdr:spPr>
      <cdr:txBody>
        <a:bodyPr vertOverflow="clip" wrap="square" lIns="36576" tIns="32004" rIns="0" bIns="0"/>
        <a:p>
          <a:pPr algn="l">
            <a:defRPr/>
          </a:pPr>
          <a:r>
            <a:rPr lang="en-US" cap="none" sz="1400" b="1" i="0" u="none" baseline="0">
              <a:solidFill>
                <a:srgbClr val="000000"/>
              </a:solidFill>
            </a:rPr>
            <a:t>單位：億元</a:t>
          </a:r>
        </a:p>
      </cdr:txBody>
    </cdr:sp>
  </cdr:relSizeAnchor>
  <cdr:relSizeAnchor xmlns:cdr="http://schemas.openxmlformats.org/drawingml/2006/chartDrawing">
    <cdr:from>
      <cdr:x>0.0675</cdr:x>
      <cdr:y>0.8775</cdr:y>
    </cdr:from>
    <cdr:to>
      <cdr:x>0.9325</cdr:x>
      <cdr:y>0.999</cdr:y>
    </cdr:to>
    <cdr:sp>
      <cdr:nvSpPr>
        <cdr:cNvPr id="2" name="Text Box 2"/>
        <cdr:cNvSpPr txBox="1">
          <a:spLocks noChangeArrowheads="1"/>
        </cdr:cNvSpPr>
      </cdr:nvSpPr>
      <cdr:spPr>
        <a:xfrm>
          <a:off x="590550" y="4638675"/>
          <a:ext cx="7600950" cy="638175"/>
        </a:xfrm>
        <a:prstGeom prst="rect">
          <a:avLst/>
        </a:prstGeom>
        <a:noFill/>
        <a:ln w="9525" cmpd="sng">
          <a:noFill/>
        </a:ln>
      </cdr:spPr>
      <cdr:txBody>
        <a:bodyPr vertOverflow="clip" wrap="square" lIns="36576" tIns="27432" rIns="0" bIns="0"/>
        <a:p>
          <a:pPr algn="l">
            <a:defRPr/>
          </a:pPr>
          <a:r>
            <a:rPr lang="en-US" cap="none" sz="1100" b="1" i="0" u="none" baseline="0">
              <a:solidFill>
                <a:srgbClr val="000000"/>
              </a:solidFill>
              <a:latin typeface="標楷體"/>
              <a:ea typeface="標楷體"/>
              <a:cs typeface="標楷體"/>
            </a:rPr>
            <a:t>附註</a:t>
          </a:r>
          <a:r>
            <a:rPr lang="en-US" cap="none" sz="900" b="1" i="0" u="none" baseline="0">
              <a:solidFill>
                <a:srgbClr val="000000"/>
              </a:solidFill>
              <a:latin typeface="標楷體"/>
              <a:ea typeface="標楷體"/>
              <a:cs typeface="標楷體"/>
            </a:rPr>
            <a:t>：</a:t>
          </a:r>
          <a:r>
            <a:rPr lang="en-US" cap="none" sz="1100" b="1" i="0" u="none" baseline="0">
              <a:solidFill>
                <a:srgbClr val="000000"/>
              </a:solidFill>
              <a:latin typeface="標楷體"/>
              <a:ea typeface="標楷體"/>
              <a:cs typeface="標楷體"/>
            </a:rPr>
            <a:t>1.</a:t>
          </a:r>
          <a:r>
            <a:rPr lang="en-US" cap="none" sz="1100" b="1" i="0" u="none" baseline="0">
              <a:solidFill>
                <a:srgbClr val="000000"/>
              </a:solidFill>
              <a:latin typeface="標楷體"/>
              <a:ea typeface="標楷體"/>
              <a:cs typeface="標楷體"/>
            </a:rPr>
            <a:t>實徵淨額即本年度實徵數加補收以前年度稅收數減退還以前年度稅收數。</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2.</a:t>
          </a:r>
          <a:r>
            <a:rPr lang="en-US" cap="none" sz="1100" b="1" i="0" u="none" baseline="0">
              <a:solidFill>
                <a:srgbClr val="000000"/>
              </a:solidFill>
              <a:latin typeface="標楷體"/>
              <a:ea typeface="標楷體"/>
              <a:cs typeface="標楷體"/>
            </a:rPr>
            <a:t>土地增值稅係以</a:t>
          </a:r>
          <a:r>
            <a:rPr lang="en-US" cap="none" sz="1100" b="1" i="0" u="none" baseline="0">
              <a:solidFill>
                <a:srgbClr val="000000"/>
              </a:solidFill>
              <a:latin typeface="標楷體"/>
              <a:ea typeface="標楷體"/>
              <a:cs typeface="標楷體"/>
            </a:rPr>
            <a:t>100%</a:t>
          </a:r>
          <a:r>
            <a:rPr lang="en-US" cap="none" sz="1100" b="1" i="0" u="none" baseline="0">
              <a:solidFill>
                <a:srgbClr val="000000"/>
              </a:solidFill>
              <a:latin typeface="標楷體"/>
              <a:ea typeface="標楷體"/>
              <a:cs typeface="標楷體"/>
            </a:rPr>
            <a:t>列計。</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3.89</a:t>
          </a:r>
          <a:r>
            <a:rPr lang="en-US" cap="none" sz="1100" b="1" i="0" u="none" baseline="0">
              <a:solidFill>
                <a:srgbClr val="000000"/>
              </a:solidFill>
              <a:latin typeface="標楷體"/>
              <a:ea typeface="標楷體"/>
              <a:cs typeface="標楷體"/>
            </a:rPr>
            <a:t>年度包括</a:t>
          </a:r>
          <a:r>
            <a:rPr lang="en-US" cap="none" sz="1100" b="1" i="0" u="none" baseline="0">
              <a:solidFill>
                <a:srgbClr val="000000"/>
              </a:solidFill>
              <a:latin typeface="標楷體"/>
              <a:ea typeface="標楷體"/>
              <a:cs typeface="標楷體"/>
            </a:rPr>
            <a:t>88</a:t>
          </a:r>
          <a:r>
            <a:rPr lang="en-US" cap="none" sz="1100" b="1" i="0" u="none" baseline="0">
              <a:solidFill>
                <a:srgbClr val="000000"/>
              </a:solidFill>
              <a:latin typeface="標楷體"/>
              <a:ea typeface="標楷體"/>
              <a:cs typeface="標楷體"/>
            </a:rPr>
            <a:t>下半年及</a:t>
          </a:r>
          <a:r>
            <a:rPr lang="en-US" cap="none" sz="1100" b="1" i="0" u="none" baseline="0">
              <a:solidFill>
                <a:srgbClr val="000000"/>
              </a:solidFill>
              <a:latin typeface="標楷體"/>
              <a:ea typeface="標楷體"/>
              <a:cs typeface="標楷體"/>
            </a:rPr>
            <a:t>89</a:t>
          </a:r>
          <a:r>
            <a:rPr lang="en-US" cap="none" sz="1100" b="1" i="0" u="none" baseline="0">
              <a:solidFill>
                <a:srgbClr val="000000"/>
              </a:solidFill>
              <a:latin typeface="標楷體"/>
              <a:ea typeface="標楷體"/>
              <a:cs typeface="標楷體"/>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12</xdr:col>
      <xdr:colOff>333375</xdr:colOff>
      <xdr:row>24</xdr:row>
      <xdr:rowOff>190500</xdr:rowOff>
    </xdr:to>
    <xdr:graphicFrame>
      <xdr:nvGraphicFramePr>
        <xdr:cNvPr id="1" name="Chart 1"/>
        <xdr:cNvGraphicFramePr/>
      </xdr:nvGraphicFramePr>
      <xdr:xfrm>
        <a:off x="0" y="19050"/>
        <a:ext cx="8782050" cy="5286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99.11&#22294;&#26696;&#623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00454\Desktop\&#20844;&#21209;&#32113;&#35336;&#22577;&#34920;&#23529;&#26680;&#21407;&#22987;&#36039;&#26009;\&#26412;&#26376;&#25976;&#12289;&#32047;&#35336;&#25976;&#27604;&#36611;&#27284;\&#32047;&#35336;&#25976;-11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00454\Desktop\&#20844;&#21209;&#32113;&#35336;&#22577;&#34920;&#23529;&#26680;&#21407;&#22987;&#36039;&#26009;\&#26412;&#26376;&#25976;&#12289;&#32047;&#35336;&#25976;&#27604;&#36611;&#27284;\&#32047;&#35336;&#25976;-111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32113;&#35336;\06-&#32113;&#35336;&#26360;&#21002;&#12289;&#32113;&#35336;&#24180;&#22577;\107&#24180;&#22577;\&#36039;&#26009;&#20358;&#28304;&#12289;&#31995;&#32113;&#19979;&#36617;&#22577;&#34920;\107&#24180;&#26412;&#26376;&#25976;&#12289;&#32047;&#35336;&#25976;\&#32047;&#35336;&#25976;-1071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32113;&#35336;\06-&#32113;&#35336;&#26360;&#21002;&#12289;&#32113;&#35336;&#24180;&#22577;\108&#24180;&#22577;\&#31995;&#32113;&#19979;&#36617;&#22577;&#34920;&#12289;&#21443;&#32771;&#36039;&#26009;\&#26412;&#26376;&#25976;&#12289;&#32047;&#35336;&#25976;\&#32047;&#35336;&#25976;-108.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00454\Desktop\&#20844;&#21209;&#32113;&#35336;&#22577;&#34920;&#23529;&#26680;&#21407;&#22987;&#36039;&#26009;\&#26412;&#26376;&#25976;&#12289;&#32047;&#35336;&#25976;&#27604;&#36611;&#27284;\&#32047;&#35336;&#25976;-109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年度"/>
      <sheetName val="近10年各項稅收86-95"/>
      <sheetName val="提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累計數"/>
    </sheetNames>
    <sheetDataSet>
      <sheetData sheetId="0">
        <row r="10">
          <cell r="F10">
            <v>6409791999</v>
          </cell>
          <cell r="G10">
            <v>6369640000</v>
          </cell>
        </row>
        <row r="12">
          <cell r="F12">
            <v>16986346435</v>
          </cell>
          <cell r="G12">
            <v>17479299000</v>
          </cell>
        </row>
        <row r="13">
          <cell r="F13">
            <v>9963188894</v>
          </cell>
          <cell r="G13">
            <v>9800132000</v>
          </cell>
        </row>
        <row r="14">
          <cell r="F14">
            <v>9364364212</v>
          </cell>
          <cell r="G14">
            <v>9158306000</v>
          </cell>
        </row>
        <row r="15">
          <cell r="F15">
            <v>2200482235</v>
          </cell>
          <cell r="G15">
            <v>1880000000</v>
          </cell>
        </row>
        <row r="16">
          <cell r="F16">
            <v>1535238091</v>
          </cell>
          <cell r="G16">
            <v>1200000000</v>
          </cell>
        </row>
        <row r="17">
          <cell r="F17">
            <v>120645942</v>
          </cell>
          <cell r="G17">
            <v>135000000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累計數"/>
    </sheetNames>
    <sheetDataSet>
      <sheetData sheetId="0">
        <row r="10">
          <cell r="F10">
            <v>6498520981</v>
          </cell>
          <cell r="G10">
            <v>6700000000</v>
          </cell>
        </row>
        <row r="12">
          <cell r="F12">
            <v>13483640244</v>
          </cell>
          <cell r="G12">
            <v>17900000000</v>
          </cell>
        </row>
        <row r="13">
          <cell r="F13">
            <v>10064899534</v>
          </cell>
          <cell r="G13">
            <v>9850000000</v>
          </cell>
        </row>
        <row r="14">
          <cell r="F14">
            <v>9514652141</v>
          </cell>
          <cell r="G14">
            <v>9400000000</v>
          </cell>
        </row>
        <row r="15">
          <cell r="F15">
            <v>2470715668</v>
          </cell>
          <cell r="G15">
            <v>2550000000</v>
          </cell>
        </row>
        <row r="16">
          <cell r="F16">
            <v>1671890433</v>
          </cell>
          <cell r="G16">
            <v>1450000000</v>
          </cell>
        </row>
        <row r="17">
          <cell r="F17">
            <v>190386088</v>
          </cell>
          <cell r="G17">
            <v>150000000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
    </sheetNames>
    <sheetDataSet>
      <sheetData sheetId="0">
        <row r="10">
          <cell r="F10">
            <v>8156769268</v>
          </cell>
          <cell r="G10">
            <v>8781388000</v>
          </cell>
        </row>
        <row r="12">
          <cell r="F12">
            <v>14366282556</v>
          </cell>
          <cell r="G12">
            <v>12549127000</v>
          </cell>
        </row>
        <row r="13">
          <cell r="F13">
            <v>9031492366</v>
          </cell>
          <cell r="G13">
            <v>8781349000</v>
          </cell>
        </row>
        <row r="14">
          <cell r="F14">
            <v>9034080879</v>
          </cell>
          <cell r="G14">
            <v>9012846000</v>
          </cell>
        </row>
        <row r="15">
          <cell r="F15">
            <v>1655198976</v>
          </cell>
          <cell r="G15">
            <v>1848005000</v>
          </cell>
        </row>
        <row r="16">
          <cell r="F16">
            <v>1200926923</v>
          </cell>
          <cell r="G16">
            <v>944048000</v>
          </cell>
        </row>
        <row r="17">
          <cell r="F17">
            <v>164610761</v>
          </cell>
          <cell r="G17">
            <v>118274000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
    </sheetNames>
    <sheetDataSet>
      <sheetData sheetId="0">
        <row r="10">
          <cell r="F10">
            <v>8371830323</v>
          </cell>
          <cell r="G10">
            <v>8312241000</v>
          </cell>
        </row>
        <row r="12">
          <cell r="F12">
            <v>17481801828</v>
          </cell>
          <cell r="G12">
            <v>13219386000</v>
          </cell>
        </row>
        <row r="13">
          <cell r="F13">
            <v>9316900769</v>
          </cell>
          <cell r="G13">
            <v>9173647000</v>
          </cell>
        </row>
        <row r="14">
          <cell r="F14">
            <v>9158306229</v>
          </cell>
          <cell r="G14">
            <v>9083588000</v>
          </cell>
        </row>
        <row r="15">
          <cell r="F15">
            <v>1920134189</v>
          </cell>
          <cell r="G15">
            <v>1862163000</v>
          </cell>
        </row>
        <row r="16">
          <cell r="F16">
            <v>1266965752</v>
          </cell>
          <cell r="G16">
            <v>1144048000</v>
          </cell>
        </row>
        <row r="17">
          <cell r="F17">
            <v>198343101</v>
          </cell>
          <cell r="G17">
            <v>118274000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 (累計數) "/>
    </sheetNames>
    <sheetDataSet>
      <sheetData sheetId="0">
        <row r="10">
          <cell r="F10">
            <v>6479284546</v>
          </cell>
          <cell r="G10">
            <v>8112241000</v>
          </cell>
        </row>
        <row r="12">
          <cell r="F12">
            <v>18850547989</v>
          </cell>
          <cell r="G12">
            <v>13360193000</v>
          </cell>
        </row>
        <row r="13">
          <cell r="F13">
            <v>9376714585</v>
          </cell>
          <cell r="G13">
            <v>9287469000</v>
          </cell>
        </row>
        <row r="14">
          <cell r="F14">
            <v>9256626035</v>
          </cell>
          <cell r="G14">
            <v>9083588000</v>
          </cell>
        </row>
        <row r="15">
          <cell r="F15">
            <v>2279377264</v>
          </cell>
          <cell r="G15">
            <v>1862812000</v>
          </cell>
        </row>
        <row r="16">
          <cell r="F16">
            <v>1371393245</v>
          </cell>
          <cell r="G16">
            <v>1200000000</v>
          </cell>
        </row>
        <row r="17">
          <cell r="F17">
            <v>184239290</v>
          </cell>
          <cell r="G17">
            <v>118274000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6"/>
  <sheetViews>
    <sheetView zoomScalePageLayoutView="0" workbookViewId="0" topLeftCell="A1">
      <selection activeCell="K9" sqref="K9"/>
    </sheetView>
  </sheetViews>
  <sheetFormatPr defaultColWidth="9.00390625" defaultRowHeight="16.5"/>
  <sheetData>
    <row r="1" spans="4:8" ht="17.25" thickBot="1">
      <c r="D1" s="43" t="s">
        <v>4</v>
      </c>
      <c r="E1" s="43"/>
      <c r="F1" s="43" t="s">
        <v>3</v>
      </c>
      <c r="G1" s="43"/>
      <c r="H1" s="4" t="s">
        <v>2</v>
      </c>
    </row>
    <row r="2" spans="1:7" ht="19.5">
      <c r="A2" s="9"/>
      <c r="B2" s="10" t="s">
        <v>0</v>
      </c>
      <c r="C2" s="10" t="s">
        <v>1</v>
      </c>
      <c r="D2" s="10" t="s">
        <v>0</v>
      </c>
      <c r="E2" s="10" t="s">
        <v>1</v>
      </c>
      <c r="F2" s="10" t="s">
        <v>0</v>
      </c>
      <c r="G2" s="10" t="s">
        <v>1</v>
      </c>
    </row>
    <row r="3" spans="1:7" ht="16.5">
      <c r="A3" s="7">
        <v>85</v>
      </c>
      <c r="B3" s="1">
        <f aca="true" t="shared" si="0" ref="B3:B12">SUM(D3-F3)</f>
        <v>150.72</v>
      </c>
      <c r="C3" s="1">
        <f aca="true" t="shared" si="1" ref="C3:C12">SUM(E3-G3)</f>
        <v>141.34</v>
      </c>
      <c r="D3" s="1">
        <v>239.38</v>
      </c>
      <c r="E3" s="1">
        <v>231.62</v>
      </c>
      <c r="F3" s="8">
        <v>88.66</v>
      </c>
      <c r="G3" s="8">
        <v>90.28</v>
      </c>
    </row>
    <row r="4" spans="1:7" ht="16.5">
      <c r="A4" s="7">
        <v>86</v>
      </c>
      <c r="B4" s="1">
        <f t="shared" si="0"/>
        <v>136.16</v>
      </c>
      <c r="C4" s="1">
        <f t="shared" si="1"/>
        <v>150.36</v>
      </c>
      <c r="D4" s="1">
        <v>232.44</v>
      </c>
      <c r="E4" s="1">
        <v>243.63</v>
      </c>
      <c r="F4" s="8">
        <v>96.28</v>
      </c>
      <c r="G4" s="8">
        <v>93.27</v>
      </c>
    </row>
    <row r="5" spans="1:7" ht="16.5">
      <c r="A5" s="7">
        <v>87</v>
      </c>
      <c r="B5" s="1">
        <f t="shared" si="0"/>
        <v>143.22</v>
      </c>
      <c r="C5" s="1">
        <f t="shared" si="1"/>
        <v>163.75</v>
      </c>
      <c r="D5" s="1">
        <v>244.25</v>
      </c>
      <c r="E5" s="1">
        <v>266.08</v>
      </c>
      <c r="F5" s="8">
        <v>101.03</v>
      </c>
      <c r="G5" s="8">
        <v>102.33</v>
      </c>
    </row>
    <row r="6" spans="1:9" ht="16.5">
      <c r="A6" s="7">
        <v>88</v>
      </c>
      <c r="B6" s="1">
        <f t="shared" si="0"/>
        <v>157.18</v>
      </c>
      <c r="C6" s="1">
        <f t="shared" si="1"/>
        <v>131.39</v>
      </c>
      <c r="D6" s="1">
        <v>266.5</v>
      </c>
      <c r="E6" s="1">
        <v>238.76</v>
      </c>
      <c r="F6" s="8">
        <v>109.32</v>
      </c>
      <c r="G6" s="8">
        <v>107.37</v>
      </c>
      <c r="I6" s="3"/>
    </row>
    <row r="7" spans="1:10" ht="16.5">
      <c r="A7" s="7">
        <v>89</v>
      </c>
      <c r="B7" s="1">
        <f t="shared" si="0"/>
        <v>172.78000000000003</v>
      </c>
      <c r="C7" s="1">
        <f t="shared" si="1"/>
        <v>156.79999999999998</v>
      </c>
      <c r="D7" s="8">
        <v>350.85</v>
      </c>
      <c r="E7" s="8">
        <v>275.77</v>
      </c>
      <c r="F7" s="8">
        <v>178.07</v>
      </c>
      <c r="G7" s="8">
        <v>118.97</v>
      </c>
      <c r="J7" s="12"/>
    </row>
    <row r="8" spans="1:7" ht="16.5">
      <c r="A8" s="7">
        <v>90</v>
      </c>
      <c r="B8" s="1">
        <f t="shared" si="0"/>
        <v>115.93999999999998</v>
      </c>
      <c r="C8" s="1">
        <f t="shared" si="1"/>
        <v>107.77000000000001</v>
      </c>
      <c r="D8" s="8">
        <v>184.7</v>
      </c>
      <c r="E8" s="8">
        <v>187.65</v>
      </c>
      <c r="F8" s="8">
        <v>68.76</v>
      </c>
      <c r="G8" s="8">
        <v>79.88</v>
      </c>
    </row>
    <row r="9" spans="1:11" ht="16.5">
      <c r="A9" s="7">
        <v>91</v>
      </c>
      <c r="B9" s="1">
        <f t="shared" si="0"/>
        <v>131.69</v>
      </c>
      <c r="C9" s="1">
        <f t="shared" si="1"/>
        <v>115.06</v>
      </c>
      <c r="D9" s="8">
        <v>204.23</v>
      </c>
      <c r="E9" s="8">
        <v>171.28</v>
      </c>
      <c r="F9" s="8">
        <v>72.54</v>
      </c>
      <c r="G9" s="8">
        <v>56.22</v>
      </c>
      <c r="K9" s="2"/>
    </row>
    <row r="10" spans="1:11" ht="16.5">
      <c r="A10" s="7">
        <v>92</v>
      </c>
      <c r="B10" s="1">
        <f t="shared" si="0"/>
        <v>136.14</v>
      </c>
      <c r="C10" s="1">
        <f t="shared" si="1"/>
        <v>126.26</v>
      </c>
      <c r="D10" s="8">
        <v>136.14</v>
      </c>
      <c r="E10" s="8">
        <v>126.26</v>
      </c>
      <c r="F10" s="8">
        <v>0</v>
      </c>
      <c r="G10" s="8">
        <v>0</v>
      </c>
      <c r="K10" s="5"/>
    </row>
    <row r="11" spans="1:7" ht="16.5">
      <c r="A11" s="7">
        <v>93</v>
      </c>
      <c r="B11" s="1">
        <f t="shared" si="0"/>
        <v>139.76</v>
      </c>
      <c r="C11" s="1">
        <f t="shared" si="1"/>
        <v>135.67</v>
      </c>
      <c r="D11" s="1">
        <v>139.76</v>
      </c>
      <c r="E11" s="1">
        <v>135.67</v>
      </c>
      <c r="F11" s="1">
        <v>0</v>
      </c>
      <c r="G11" s="1">
        <v>0</v>
      </c>
    </row>
    <row r="12" spans="1:7" ht="16.5">
      <c r="A12" s="7">
        <v>94</v>
      </c>
      <c r="B12" s="1">
        <f t="shared" si="0"/>
        <v>150</v>
      </c>
      <c r="C12" s="1">
        <f t="shared" si="1"/>
        <v>138</v>
      </c>
      <c r="D12" s="1">
        <v>150</v>
      </c>
      <c r="E12" s="1">
        <v>138</v>
      </c>
      <c r="F12" s="1">
        <v>0</v>
      </c>
      <c r="G12" s="1">
        <v>0</v>
      </c>
    </row>
    <row r="13" ht="16.5">
      <c r="D13" s="11"/>
    </row>
    <row r="16" ht="16.5">
      <c r="K16" s="6"/>
    </row>
  </sheetData>
  <sheetProtection/>
  <mergeCells count="2">
    <mergeCell ref="F1:G1"/>
    <mergeCell ref="D1:E1"/>
  </mergeCells>
  <printOptions/>
  <pageMargins left="0.75" right="0.75" top="0.62" bottom="0.36" header="0.36" footer="0.4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5">
      <selection activeCell="M9" sqref="M9"/>
    </sheetView>
  </sheetViews>
  <sheetFormatPr defaultColWidth="9.00390625" defaultRowHeight="16.5"/>
  <cols>
    <col min="11" max="11" width="11.875" style="0" customWidth="1"/>
  </cols>
  <sheetData>
    <row r="1" spans="4:8" ht="17.25" thickBot="1">
      <c r="D1" s="43" t="s">
        <v>5</v>
      </c>
      <c r="E1" s="43"/>
      <c r="F1" s="43" t="s">
        <v>6</v>
      </c>
      <c r="G1" s="43"/>
      <c r="H1" s="4" t="s">
        <v>7</v>
      </c>
    </row>
    <row r="2" spans="1:7" ht="19.5">
      <c r="A2" s="9"/>
      <c r="B2" s="10" t="s">
        <v>8</v>
      </c>
      <c r="C2" s="10" t="s">
        <v>9</v>
      </c>
      <c r="D2" s="10" t="s">
        <v>8</v>
      </c>
      <c r="E2" s="10" t="s">
        <v>9</v>
      </c>
      <c r="F2" s="10" t="s">
        <v>8</v>
      </c>
      <c r="G2" s="10" t="s">
        <v>9</v>
      </c>
    </row>
    <row r="3" spans="1:9" ht="16.5">
      <c r="A3" s="7">
        <v>88</v>
      </c>
      <c r="B3" s="1">
        <f aca="true" t="shared" si="0" ref="B3:C10">SUM(D3-F3)</f>
        <v>157.18</v>
      </c>
      <c r="C3" s="1">
        <f t="shared" si="0"/>
        <v>131.39</v>
      </c>
      <c r="D3" s="1">
        <v>266.5</v>
      </c>
      <c r="E3" s="1">
        <v>238.76</v>
      </c>
      <c r="F3" s="8">
        <v>109.32</v>
      </c>
      <c r="G3" s="8">
        <v>107.37</v>
      </c>
      <c r="I3" s="3"/>
    </row>
    <row r="4" spans="1:10" ht="16.5">
      <c r="A4" s="7">
        <v>89</v>
      </c>
      <c r="B4" s="1">
        <f t="shared" si="0"/>
        <v>172.78000000000003</v>
      </c>
      <c r="C4" s="1">
        <f t="shared" si="0"/>
        <v>156.79999999999998</v>
      </c>
      <c r="D4" s="8">
        <v>350.85</v>
      </c>
      <c r="E4" s="8">
        <v>275.77</v>
      </c>
      <c r="F4" s="8">
        <v>178.07</v>
      </c>
      <c r="G4" s="8">
        <v>118.97</v>
      </c>
      <c r="J4" s="12"/>
    </row>
    <row r="5" spans="1:7" ht="16.5">
      <c r="A5" s="7">
        <v>90</v>
      </c>
      <c r="B5" s="1">
        <f t="shared" si="0"/>
        <v>115.93999999999998</v>
      </c>
      <c r="C5" s="1">
        <f t="shared" si="0"/>
        <v>107.77000000000001</v>
      </c>
      <c r="D5" s="8">
        <v>184.7</v>
      </c>
      <c r="E5" s="8">
        <v>187.65</v>
      </c>
      <c r="F5" s="8">
        <v>68.76</v>
      </c>
      <c r="G5" s="8">
        <v>79.88</v>
      </c>
    </row>
    <row r="6" spans="1:11" ht="16.5">
      <c r="A6" s="7">
        <v>91</v>
      </c>
      <c r="B6" s="1">
        <f t="shared" si="0"/>
        <v>131.69</v>
      </c>
      <c r="C6" s="1">
        <f t="shared" si="0"/>
        <v>115.06</v>
      </c>
      <c r="D6" s="8">
        <v>204.23</v>
      </c>
      <c r="E6" s="8">
        <v>171.28</v>
      </c>
      <c r="F6" s="8">
        <v>72.54</v>
      </c>
      <c r="G6" s="8">
        <v>56.22</v>
      </c>
      <c r="K6" s="2"/>
    </row>
    <row r="7" spans="1:11" ht="16.5">
      <c r="A7" s="7">
        <v>92</v>
      </c>
      <c r="B7" s="1">
        <f t="shared" si="0"/>
        <v>136.14</v>
      </c>
      <c r="C7" s="1">
        <f t="shared" si="0"/>
        <v>126.26</v>
      </c>
      <c r="D7" s="8">
        <v>136.14</v>
      </c>
      <c r="E7" s="8">
        <v>126.26</v>
      </c>
      <c r="F7" s="8">
        <v>0</v>
      </c>
      <c r="G7" s="8">
        <v>0</v>
      </c>
      <c r="K7" s="5"/>
    </row>
    <row r="8" spans="1:7" ht="16.5">
      <c r="A8" s="7">
        <v>93</v>
      </c>
      <c r="B8" s="1">
        <f t="shared" si="0"/>
        <v>139.76</v>
      </c>
      <c r="C8" s="1">
        <f t="shared" si="0"/>
        <v>135.67</v>
      </c>
      <c r="D8" s="1">
        <v>139.76</v>
      </c>
      <c r="E8" s="1">
        <v>135.67</v>
      </c>
      <c r="F8" s="1">
        <v>0</v>
      </c>
      <c r="G8" s="1">
        <v>0</v>
      </c>
    </row>
    <row r="9" spans="1:7" ht="16.5">
      <c r="A9" s="7">
        <v>94</v>
      </c>
      <c r="B9" s="1">
        <f t="shared" si="0"/>
        <v>150</v>
      </c>
      <c r="C9" s="1">
        <f t="shared" si="0"/>
        <v>138</v>
      </c>
      <c r="D9" s="1">
        <v>150</v>
      </c>
      <c r="E9" s="1">
        <v>138</v>
      </c>
      <c r="F9" s="1">
        <v>0</v>
      </c>
      <c r="G9" s="1">
        <v>0</v>
      </c>
    </row>
    <row r="10" spans="1:11" ht="19.5">
      <c r="A10" s="7">
        <v>95</v>
      </c>
      <c r="B10" s="1">
        <f t="shared" si="0"/>
        <v>148</v>
      </c>
      <c r="C10" s="1">
        <f t="shared" si="0"/>
        <v>162</v>
      </c>
      <c r="D10" s="1">
        <v>148</v>
      </c>
      <c r="E10" s="1">
        <v>162</v>
      </c>
      <c r="F10" s="1">
        <v>0</v>
      </c>
      <c r="G10" s="1">
        <v>0</v>
      </c>
      <c r="J10" s="44" t="s">
        <v>10</v>
      </c>
      <c r="K10" s="44"/>
    </row>
    <row r="11" spans="1:7" ht="16.5">
      <c r="A11" s="13">
        <v>96</v>
      </c>
      <c r="B11" s="14">
        <v>151.1</v>
      </c>
      <c r="C11" s="15">
        <v>167.43</v>
      </c>
      <c r="D11" s="14">
        <v>151.1</v>
      </c>
      <c r="E11" s="15">
        <v>167.43</v>
      </c>
      <c r="F11" s="16"/>
      <c r="G11" s="16"/>
    </row>
    <row r="12" spans="1:7" ht="16.5">
      <c r="A12" s="13">
        <v>97</v>
      </c>
      <c r="B12" s="8">
        <v>164.03</v>
      </c>
      <c r="C12" s="8">
        <v>159.05</v>
      </c>
      <c r="D12" s="8">
        <v>164.03</v>
      </c>
      <c r="E12" s="8">
        <v>159.05</v>
      </c>
      <c r="F12" s="16"/>
      <c r="G12" s="16"/>
    </row>
    <row r="14" ht="16.5">
      <c r="K14" s="6"/>
    </row>
  </sheetData>
  <sheetProtection/>
  <mergeCells count="3">
    <mergeCell ref="D1:E1"/>
    <mergeCell ref="F1:G1"/>
    <mergeCell ref="J10:K10"/>
  </mergeCells>
  <printOptions/>
  <pageMargins left="0.35433070866141736" right="0.35433070866141736" top="0.5905511811023623" bottom="0.5905511811023623"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S14"/>
  <sheetViews>
    <sheetView tabSelected="1" zoomScalePageLayoutView="0" workbookViewId="0" topLeftCell="A1">
      <selection activeCell="E6" sqref="E6:S13"/>
    </sheetView>
  </sheetViews>
  <sheetFormatPr defaultColWidth="9.00390625" defaultRowHeight="16.5"/>
  <cols>
    <col min="1" max="1" width="12.625" style="18" customWidth="1"/>
    <col min="2" max="4" width="8.375" style="18" hidden="1" customWidth="1"/>
    <col min="5" max="19" width="8.375" style="18" customWidth="1"/>
    <col min="20" max="16384" width="9.00390625" style="18" customWidth="1"/>
  </cols>
  <sheetData>
    <row r="1" spans="1:19" ht="36" customHeight="1">
      <c r="A1" s="46" t="s">
        <v>31</v>
      </c>
      <c r="B1" s="46"/>
      <c r="C1" s="46"/>
      <c r="D1" s="46"/>
      <c r="E1" s="46"/>
      <c r="F1" s="46"/>
      <c r="G1" s="46"/>
      <c r="H1" s="46"/>
      <c r="I1" s="46"/>
      <c r="J1" s="46"/>
      <c r="K1" s="46"/>
      <c r="L1" s="46"/>
      <c r="M1" s="46"/>
      <c r="N1" s="46"/>
      <c r="O1" s="46"/>
      <c r="P1" s="46"/>
      <c r="Q1" s="46"/>
      <c r="R1" s="46"/>
      <c r="S1" s="46"/>
    </row>
    <row r="2" spans="1:19" ht="12.75" customHeight="1" thickBot="1">
      <c r="A2" s="17"/>
      <c r="B2" s="17"/>
      <c r="C2" s="17"/>
      <c r="D2" s="17"/>
      <c r="E2" s="17"/>
      <c r="F2" s="17"/>
      <c r="G2" s="17"/>
      <c r="H2" s="17"/>
      <c r="I2" s="17"/>
      <c r="J2" s="17"/>
      <c r="K2" s="17"/>
      <c r="L2" s="17"/>
      <c r="M2" s="17"/>
      <c r="N2" s="17"/>
      <c r="O2" s="17"/>
      <c r="P2" s="17"/>
      <c r="Q2" s="17"/>
      <c r="R2" s="45" t="s">
        <v>35</v>
      </c>
      <c r="S2" s="45"/>
    </row>
    <row r="3" spans="1:19" ht="39.75" customHeight="1">
      <c r="A3" s="50" t="s">
        <v>15</v>
      </c>
      <c r="B3" s="53" t="s">
        <v>24</v>
      </c>
      <c r="C3" s="54"/>
      <c r="D3" s="55"/>
      <c r="E3" s="53" t="s">
        <v>32</v>
      </c>
      <c r="F3" s="54"/>
      <c r="G3" s="55"/>
      <c r="H3" s="53" t="s">
        <v>33</v>
      </c>
      <c r="I3" s="54"/>
      <c r="J3" s="55"/>
      <c r="K3" s="53" t="s">
        <v>28</v>
      </c>
      <c r="L3" s="54"/>
      <c r="M3" s="55"/>
      <c r="N3" s="53" t="s">
        <v>29</v>
      </c>
      <c r="O3" s="54"/>
      <c r="P3" s="55"/>
      <c r="Q3" s="47" t="s">
        <v>34</v>
      </c>
      <c r="R3" s="48"/>
      <c r="S3" s="49"/>
    </row>
    <row r="4" spans="1:19" ht="60" customHeight="1">
      <c r="A4" s="51"/>
      <c r="B4" s="19" t="s">
        <v>11</v>
      </c>
      <c r="C4" s="19" t="s">
        <v>17</v>
      </c>
      <c r="D4" s="20" t="s">
        <v>16</v>
      </c>
      <c r="E4" s="21" t="s">
        <v>11</v>
      </c>
      <c r="F4" s="19" t="s">
        <v>17</v>
      </c>
      <c r="G4" s="20" t="s">
        <v>30</v>
      </c>
      <c r="H4" s="21" t="s">
        <v>11</v>
      </c>
      <c r="I4" s="19" t="s">
        <v>17</v>
      </c>
      <c r="J4" s="20" t="s">
        <v>30</v>
      </c>
      <c r="K4" s="22" t="s">
        <v>11</v>
      </c>
      <c r="L4" s="19" t="s">
        <v>17</v>
      </c>
      <c r="M4" s="20" t="s">
        <v>30</v>
      </c>
      <c r="N4" s="22" t="s">
        <v>11</v>
      </c>
      <c r="O4" s="19" t="s">
        <v>17</v>
      </c>
      <c r="P4" s="20" t="s">
        <v>30</v>
      </c>
      <c r="Q4" s="22" t="s">
        <v>11</v>
      </c>
      <c r="R4" s="19" t="s">
        <v>17</v>
      </c>
      <c r="S4" s="20" t="s">
        <v>30</v>
      </c>
    </row>
    <row r="5" spans="1:19" ht="19.5" customHeight="1" thickBot="1">
      <c r="A5" s="52"/>
      <c r="B5" s="23" t="s">
        <v>13</v>
      </c>
      <c r="C5" s="23" t="s">
        <v>14</v>
      </c>
      <c r="D5" s="24" t="s">
        <v>12</v>
      </c>
      <c r="E5" s="25" t="s">
        <v>13</v>
      </c>
      <c r="F5" s="23" t="s">
        <v>14</v>
      </c>
      <c r="G5" s="26" t="s">
        <v>12</v>
      </c>
      <c r="H5" s="25" t="s">
        <v>13</v>
      </c>
      <c r="I5" s="23" t="s">
        <v>14</v>
      </c>
      <c r="J5" s="26" t="s">
        <v>12</v>
      </c>
      <c r="K5" s="23" t="s">
        <v>13</v>
      </c>
      <c r="L5" s="23" t="s">
        <v>14</v>
      </c>
      <c r="M5" s="27" t="s">
        <v>12</v>
      </c>
      <c r="N5" s="25" t="s">
        <v>13</v>
      </c>
      <c r="O5" s="23" t="s">
        <v>14</v>
      </c>
      <c r="P5" s="27" t="s">
        <v>12</v>
      </c>
      <c r="Q5" s="25" t="s">
        <v>13</v>
      </c>
      <c r="R5" s="23" t="s">
        <v>14</v>
      </c>
      <c r="S5" s="27" t="s">
        <v>12</v>
      </c>
    </row>
    <row r="6" spans="1:19" ht="39.75" customHeight="1">
      <c r="A6" s="28" t="s">
        <v>27</v>
      </c>
      <c r="B6" s="29">
        <v>33088047</v>
      </c>
      <c r="C6" s="30">
        <v>30823416</v>
      </c>
      <c r="D6" s="31">
        <v>107.34711233823013</v>
      </c>
      <c r="E6" s="29">
        <f>SUM(E7:E13)</f>
        <v>43609.361729000004</v>
      </c>
      <c r="F6" s="30">
        <f>SUM(F7:F13)</f>
        <v>42035.037</v>
      </c>
      <c r="G6" s="32">
        <f aca="true" t="shared" si="0" ref="G6:G13">E6/F6*100</f>
        <v>103.74526785595552</v>
      </c>
      <c r="H6" s="29">
        <f>SUM(H7:H13)</f>
        <v>47714.282191</v>
      </c>
      <c r="I6" s="30">
        <f>SUM(I7:I13)</f>
        <v>42913.347</v>
      </c>
      <c r="J6" s="32">
        <f aca="true" t="shared" si="1" ref="J6:J13">H6/I6*100</f>
        <v>111.18751047547049</v>
      </c>
      <c r="K6" s="29">
        <f>SUM(K7:K13)</f>
        <v>47798.182953999996</v>
      </c>
      <c r="L6" s="30">
        <f>SUM(L7:L13)</f>
        <v>43024.57699999999</v>
      </c>
      <c r="M6" s="32">
        <f aca="true" t="shared" si="2" ref="M6:M13">K6/L6*100</f>
        <v>111.09506771908532</v>
      </c>
      <c r="N6" s="29">
        <f>SUM(N7:N13)</f>
        <v>46580.057808000005</v>
      </c>
      <c r="O6" s="30">
        <f>SUM(O7:O13)</f>
        <v>46022.37699999999</v>
      </c>
      <c r="P6" s="32">
        <f aca="true" t="shared" si="3" ref="P6:P13">N6/O6*100</f>
        <v>101.21176011399848</v>
      </c>
      <c r="Q6" s="29">
        <f>SUM(Q7:Q13)</f>
        <v>43894.705088999995</v>
      </c>
      <c r="R6" s="30">
        <f>SUM(R7:R13)</f>
        <v>48000</v>
      </c>
      <c r="S6" s="32">
        <f aca="true" t="shared" si="4" ref="S6:S13">Q6/R6*100</f>
        <v>91.44730226874998</v>
      </c>
    </row>
    <row r="7" spans="1:19" ht="39.75" customHeight="1">
      <c r="A7" s="33" t="s">
        <v>18</v>
      </c>
      <c r="B7" s="34">
        <v>5344182</v>
      </c>
      <c r="C7" s="35">
        <v>5406926</v>
      </c>
      <c r="D7" s="36">
        <v>98.83956244268924</v>
      </c>
      <c r="E7" s="34">
        <f>'[4]12'!$F10/1000000</f>
        <v>8156.769268</v>
      </c>
      <c r="F7" s="35">
        <f>'[4]12'!$G10/1000000</f>
        <v>8781.388</v>
      </c>
      <c r="G7" s="37">
        <f t="shared" si="0"/>
        <v>92.88701590226965</v>
      </c>
      <c r="H7" s="34">
        <f>'[5]12'!$F10/1000000</f>
        <v>8371.830323</v>
      </c>
      <c r="I7" s="35">
        <f>'[5]12'!$G10/1000000</f>
        <v>8312.241</v>
      </c>
      <c r="J7" s="37">
        <f t="shared" si="1"/>
        <v>100.71688637276037</v>
      </c>
      <c r="K7" s="34">
        <f>'[6]12 (累計數) '!$F10/1000000</f>
        <v>6479.284546</v>
      </c>
      <c r="L7" s="35">
        <f>'[6]12 (累計數) '!$G10/1000000</f>
        <v>8112.241</v>
      </c>
      <c r="M7" s="37">
        <f t="shared" si="2"/>
        <v>79.87046422807211</v>
      </c>
      <c r="N7" s="34">
        <f>'[2]累計數'!$F10/1000000</f>
        <v>6409.791999</v>
      </c>
      <c r="O7" s="35">
        <f>'[2]累計數'!$G10/1000000</f>
        <v>6369.64</v>
      </c>
      <c r="P7" s="37">
        <f t="shared" si="3"/>
        <v>100.63036527967044</v>
      </c>
      <c r="Q7" s="34">
        <f>'[3]累計數'!$F10/1000000</f>
        <v>6498.520981</v>
      </c>
      <c r="R7" s="35">
        <f>'[3]累計數'!$G10/1000000</f>
        <v>6700</v>
      </c>
      <c r="S7" s="37">
        <f t="shared" si="4"/>
        <v>96.99285046268656</v>
      </c>
    </row>
    <row r="8" spans="1:19" ht="39.75" customHeight="1">
      <c r="A8" s="33" t="s">
        <v>19</v>
      </c>
      <c r="B8" s="34">
        <v>10226473</v>
      </c>
      <c r="C8" s="35">
        <v>8087495</v>
      </c>
      <c r="D8" s="36">
        <v>126.44796689209699</v>
      </c>
      <c r="E8" s="34">
        <f>'[4]12'!$F12/1000000</f>
        <v>14366.282556</v>
      </c>
      <c r="F8" s="35">
        <f>'[4]12'!$G12/1000000</f>
        <v>12549.127</v>
      </c>
      <c r="G8" s="37">
        <f t="shared" si="0"/>
        <v>114.48033441688811</v>
      </c>
      <c r="H8" s="34">
        <f>'[5]12'!$F12/1000000</f>
        <v>17481.801828</v>
      </c>
      <c r="I8" s="35">
        <f>'[5]12'!$G12/1000000</f>
        <v>13219.386</v>
      </c>
      <c r="J8" s="37">
        <f t="shared" si="1"/>
        <v>132.2436747667403</v>
      </c>
      <c r="K8" s="34">
        <f>'[6]12 (累計數) '!$F12/1000000</f>
        <v>18850.547989</v>
      </c>
      <c r="L8" s="35">
        <f>'[6]12 (累計數) '!$G12/1000000</f>
        <v>13360.193</v>
      </c>
      <c r="M8" s="37">
        <f t="shared" si="2"/>
        <v>141.0948778135166</v>
      </c>
      <c r="N8" s="34">
        <f>'[2]累計數'!$F12/1000000</f>
        <v>16986.346435</v>
      </c>
      <c r="O8" s="35">
        <f>'[2]累計數'!$G12/1000000</f>
        <v>17479.299</v>
      </c>
      <c r="P8" s="37">
        <f t="shared" si="3"/>
        <v>97.17979213582879</v>
      </c>
      <c r="Q8" s="34">
        <f>'[3]累計數'!$F12/1000000</f>
        <v>13483.640244</v>
      </c>
      <c r="R8" s="35">
        <f>'[3]累計數'!$G12/1000000</f>
        <v>17900</v>
      </c>
      <c r="S8" s="37">
        <f t="shared" si="4"/>
        <v>75.32759912849161</v>
      </c>
    </row>
    <row r="9" spans="1:19" ht="39.75" customHeight="1">
      <c r="A9" s="33" t="s">
        <v>20</v>
      </c>
      <c r="B9" s="34">
        <v>7196356</v>
      </c>
      <c r="C9" s="35">
        <v>7116205</v>
      </c>
      <c r="D9" s="36">
        <v>101.1263166252237</v>
      </c>
      <c r="E9" s="34">
        <f>'[4]12'!$F13/1000000</f>
        <v>9031.492366</v>
      </c>
      <c r="F9" s="35">
        <f>'[4]12'!$G13/1000000</f>
        <v>8781.349</v>
      </c>
      <c r="G9" s="37">
        <f t="shared" si="0"/>
        <v>102.84857561178814</v>
      </c>
      <c r="H9" s="34">
        <f>'[5]12'!$F13/1000000</f>
        <v>9316.900769</v>
      </c>
      <c r="I9" s="35">
        <f>'[5]12'!$G13/1000000</f>
        <v>9173.647</v>
      </c>
      <c r="J9" s="37">
        <f t="shared" si="1"/>
        <v>101.56157926068006</v>
      </c>
      <c r="K9" s="34">
        <f>'[6]12 (累計數) '!$F13/1000000</f>
        <v>9376.714585</v>
      </c>
      <c r="L9" s="35">
        <f>'[6]12 (累計數) '!$G13/1000000</f>
        <v>9287.469</v>
      </c>
      <c r="M9" s="37">
        <f t="shared" si="2"/>
        <v>100.96092471479582</v>
      </c>
      <c r="N9" s="34">
        <f>'[2]累計數'!$F13/1000000</f>
        <v>9963.188894</v>
      </c>
      <c r="O9" s="35">
        <f>'[2]累計數'!$G13/1000000</f>
        <v>9800.132</v>
      </c>
      <c r="P9" s="37">
        <f t="shared" si="3"/>
        <v>101.66382344645972</v>
      </c>
      <c r="Q9" s="34">
        <f>'[3]累計數'!$F13/1000000</f>
        <v>10064.899534</v>
      </c>
      <c r="R9" s="35">
        <f>'[3]累計數'!$G13/1000000</f>
        <v>9850</v>
      </c>
      <c r="S9" s="37">
        <f t="shared" si="4"/>
        <v>102.18172115736041</v>
      </c>
    </row>
    <row r="10" spans="1:19" ht="39.75" customHeight="1">
      <c r="A10" s="33" t="s">
        <v>21</v>
      </c>
      <c r="B10" s="34">
        <v>7362615</v>
      </c>
      <c r="C10" s="35">
        <v>7310085</v>
      </c>
      <c r="D10" s="36">
        <v>100.7185962953919</v>
      </c>
      <c r="E10" s="34">
        <f>'[4]12'!$F14/1000000</f>
        <v>9034.080879</v>
      </c>
      <c r="F10" s="35">
        <f>'[4]12'!$G14/1000000</f>
        <v>9012.846</v>
      </c>
      <c r="G10" s="37">
        <f t="shared" si="0"/>
        <v>100.23560681054575</v>
      </c>
      <c r="H10" s="34">
        <f>'[5]12'!$F14/1000000</f>
        <v>9158.306229</v>
      </c>
      <c r="I10" s="35">
        <f>'[5]12'!$G14/1000000</f>
        <v>9083.588</v>
      </c>
      <c r="J10" s="37">
        <f t="shared" si="1"/>
        <v>100.82256294539118</v>
      </c>
      <c r="K10" s="34">
        <f>'[6]12 (累計數) '!$F14/1000000</f>
        <v>9256.626035</v>
      </c>
      <c r="L10" s="35">
        <f>'[6]12 (累計數) '!$G14/1000000</f>
        <v>9083.588</v>
      </c>
      <c r="M10" s="37">
        <f t="shared" si="2"/>
        <v>101.90495248133227</v>
      </c>
      <c r="N10" s="34">
        <f>'[2]累計數'!$F14/1000000</f>
        <v>9364.364212</v>
      </c>
      <c r="O10" s="35">
        <f>'[2]累計數'!$G14/1000000</f>
        <v>9158.306</v>
      </c>
      <c r="P10" s="37">
        <f t="shared" si="3"/>
        <v>102.2499598943298</v>
      </c>
      <c r="Q10" s="34">
        <f>'[3]累計數'!$F14/1000000</f>
        <v>9514.652141</v>
      </c>
      <c r="R10" s="35">
        <f>'[3]累計數'!$G14/1000000</f>
        <v>9400</v>
      </c>
      <c r="S10" s="37">
        <f t="shared" si="4"/>
        <v>101.21970362765957</v>
      </c>
    </row>
    <row r="11" spans="1:19" ht="39.75" customHeight="1">
      <c r="A11" s="33" t="s">
        <v>26</v>
      </c>
      <c r="B11" s="34">
        <v>2027301</v>
      </c>
      <c r="C11" s="35">
        <v>1964440</v>
      </c>
      <c r="D11" s="36">
        <v>103.19994502250005</v>
      </c>
      <c r="E11" s="34">
        <f>'[4]12'!$F15/1000000</f>
        <v>1655.198976</v>
      </c>
      <c r="F11" s="35">
        <f>'[4]12'!$G15/1000000</f>
        <v>1848.005</v>
      </c>
      <c r="G11" s="37">
        <f t="shared" si="0"/>
        <v>89.56680182142364</v>
      </c>
      <c r="H11" s="34">
        <f>'[5]12'!$F15/1000000</f>
        <v>1920.134189</v>
      </c>
      <c r="I11" s="35">
        <f>'[5]12'!$G15/1000000</f>
        <v>1862.163</v>
      </c>
      <c r="J11" s="37">
        <f t="shared" si="1"/>
        <v>103.11311034533497</v>
      </c>
      <c r="K11" s="34">
        <f>'[6]12 (累計數) '!$F15/1000000</f>
        <v>2279.377264</v>
      </c>
      <c r="L11" s="35">
        <f>'[6]12 (累計數) '!$G15/1000000</f>
        <v>1862.812</v>
      </c>
      <c r="M11" s="37">
        <f t="shared" si="2"/>
        <v>122.36217417538649</v>
      </c>
      <c r="N11" s="34">
        <f>'[2]累計數'!$F15/1000000</f>
        <v>2200.482235</v>
      </c>
      <c r="O11" s="35">
        <f>'[2]累計數'!$G15/1000000</f>
        <v>1880</v>
      </c>
      <c r="P11" s="37">
        <f t="shared" si="3"/>
        <v>117.04692739361701</v>
      </c>
      <c r="Q11" s="34">
        <f>'[3]累計數'!$F15/1000000</f>
        <v>2470.715668</v>
      </c>
      <c r="R11" s="35">
        <f>'[3]累計數'!$G15/1000000</f>
        <v>2550</v>
      </c>
      <c r="S11" s="37">
        <f t="shared" si="4"/>
        <v>96.89081050980391</v>
      </c>
    </row>
    <row r="12" spans="1:19" ht="39.75" customHeight="1">
      <c r="A12" s="33" t="s">
        <v>22</v>
      </c>
      <c r="B12" s="34">
        <v>762053</v>
      </c>
      <c r="C12" s="35">
        <v>757893</v>
      </c>
      <c r="D12" s="36">
        <v>100.54889014676213</v>
      </c>
      <c r="E12" s="34">
        <f>'[4]12'!$F16/1000000</f>
        <v>1200.926923</v>
      </c>
      <c r="F12" s="35">
        <f>'[4]12'!$G16/1000000</f>
        <v>944.048</v>
      </c>
      <c r="G12" s="37">
        <f t="shared" si="0"/>
        <v>127.2103667398268</v>
      </c>
      <c r="H12" s="34">
        <f>'[5]12'!$F16/1000000</f>
        <v>1266.965752</v>
      </c>
      <c r="I12" s="35">
        <f>'[5]12'!$G16/1000000</f>
        <v>1144.048</v>
      </c>
      <c r="J12" s="37">
        <f t="shared" si="1"/>
        <v>110.74410793952703</v>
      </c>
      <c r="K12" s="34">
        <f>'[6]12 (累計數) '!$F16/1000000</f>
        <v>1371.393245</v>
      </c>
      <c r="L12" s="35">
        <f>'[6]12 (累計數) '!$G16/1000000</f>
        <v>1200</v>
      </c>
      <c r="M12" s="37">
        <f t="shared" si="2"/>
        <v>114.28277041666665</v>
      </c>
      <c r="N12" s="34">
        <f>'[2]累計數'!$F16/1000000</f>
        <v>1535.238091</v>
      </c>
      <c r="O12" s="35">
        <f>'[2]累計數'!$G16/1000000</f>
        <v>1200</v>
      </c>
      <c r="P12" s="37">
        <f t="shared" si="3"/>
        <v>127.93650758333332</v>
      </c>
      <c r="Q12" s="34">
        <f>'[3]累計數'!$F16/1000000</f>
        <v>1671.890433</v>
      </c>
      <c r="R12" s="35">
        <f>'[3]累計數'!$G16/1000000</f>
        <v>1450</v>
      </c>
      <c r="S12" s="37">
        <f t="shared" si="4"/>
        <v>115.30278848275863</v>
      </c>
    </row>
    <row r="13" spans="1:19" ht="39.75" customHeight="1" thickBot="1">
      <c r="A13" s="38" t="s">
        <v>23</v>
      </c>
      <c r="B13" s="39">
        <v>169067</v>
      </c>
      <c r="C13" s="40">
        <v>180372</v>
      </c>
      <c r="D13" s="41">
        <v>93.73239748963253</v>
      </c>
      <c r="E13" s="39">
        <f>'[4]12'!$F17/1000000</f>
        <v>164.610761</v>
      </c>
      <c r="F13" s="40">
        <f>'[4]12'!$G17/1000000</f>
        <v>118.274</v>
      </c>
      <c r="G13" s="42">
        <f t="shared" si="0"/>
        <v>139.17747011177434</v>
      </c>
      <c r="H13" s="39">
        <f>'[5]12'!$F17/1000000</f>
        <v>198.343101</v>
      </c>
      <c r="I13" s="40">
        <f>'[5]12'!$G17/1000000</f>
        <v>118.274</v>
      </c>
      <c r="J13" s="42">
        <f t="shared" si="1"/>
        <v>167.69797335001775</v>
      </c>
      <c r="K13" s="39">
        <f>'[6]12 (累計數) '!$F17/1000000</f>
        <v>184.23929</v>
      </c>
      <c r="L13" s="40">
        <f>'[6]12 (累計數) '!$G17/1000000</f>
        <v>118.274</v>
      </c>
      <c r="M13" s="42">
        <f t="shared" si="2"/>
        <v>155.77328068721783</v>
      </c>
      <c r="N13" s="39">
        <f>'[2]累計數'!$F17/1000000</f>
        <v>120.645942</v>
      </c>
      <c r="O13" s="40">
        <f>'[2]累計數'!$G17/1000000</f>
        <v>135</v>
      </c>
      <c r="P13" s="42">
        <f t="shared" si="3"/>
        <v>89.36736444444445</v>
      </c>
      <c r="Q13" s="39">
        <f>'[3]累計數'!$F17/1000000</f>
        <v>190.386088</v>
      </c>
      <c r="R13" s="40">
        <f>'[3]累計數'!$G17/1000000</f>
        <v>150</v>
      </c>
      <c r="S13" s="42">
        <f t="shared" si="4"/>
        <v>126.92405866666667</v>
      </c>
    </row>
    <row r="14" ht="24.75" customHeight="1">
      <c r="A14" s="18" t="s">
        <v>25</v>
      </c>
    </row>
  </sheetData>
  <sheetProtection/>
  <mergeCells count="9">
    <mergeCell ref="R2:S2"/>
    <mergeCell ref="A1:S1"/>
    <mergeCell ref="Q3:S3"/>
    <mergeCell ref="A3:A5"/>
    <mergeCell ref="B3:D3"/>
    <mergeCell ref="K3:M3"/>
    <mergeCell ref="N3:P3"/>
    <mergeCell ref="E3:G3"/>
    <mergeCell ref="H3:J3"/>
  </mergeCells>
  <printOptions horizontalCentered="1" verticalCentered="1"/>
  <pageMargins left="0" right="0" top="0" bottom="0"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台中市稅處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MiTAC Users</dc:creator>
  <cp:keywords/>
  <dc:description/>
  <cp:lastModifiedBy>王鳳麟</cp:lastModifiedBy>
  <cp:lastPrinted>2022-01-13T06:32:19Z</cp:lastPrinted>
  <dcterms:created xsi:type="dcterms:W3CDTF">1999-10-07T09:51:20Z</dcterms:created>
  <dcterms:modified xsi:type="dcterms:W3CDTF">2023-01-13T03:09:30Z</dcterms:modified>
  <cp:category/>
  <cp:version/>
  <cp:contentType/>
  <cp:contentStatus/>
</cp:coreProperties>
</file>